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pryor/Desktop/AP spreadsheets/"/>
    </mc:Choice>
  </mc:AlternateContent>
  <xr:revisionPtr revIDLastSave="0" documentId="13_ncr:1_{1EACFB2A-7000-8244-91E6-74589F4D67B0}" xr6:coauthVersionLast="47" xr6:coauthVersionMax="47" xr10:uidLastSave="{00000000-0000-0000-0000-000000000000}"/>
  <bookViews>
    <workbookView xWindow="16460" yWindow="3600" windowWidth="22640" windowHeight="21320" xr2:uid="{A610726A-08DD-2F44-AE7B-FEFDF1C52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D46" i="1"/>
  <c r="E46" i="1" s="1"/>
  <c r="F46" i="1" s="1"/>
  <c r="D45" i="1"/>
  <c r="E45" i="1" s="1"/>
  <c r="F45" i="1" s="1"/>
  <c r="D44" i="1"/>
  <c r="E44" i="1" s="1"/>
  <c r="F44" i="1" s="1"/>
  <c r="D43" i="1"/>
  <c r="E43" i="1" s="1"/>
  <c r="F43" i="1" s="1"/>
  <c r="B31" i="1"/>
  <c r="F23" i="1"/>
  <c r="F21" i="1"/>
  <c r="F22" i="1"/>
  <c r="E21" i="1"/>
  <c r="E22" i="1"/>
  <c r="D21" i="1"/>
  <c r="D22" i="1"/>
  <c r="D20" i="1"/>
  <c r="E20" i="1" s="1"/>
  <c r="F20" i="1" s="1"/>
  <c r="D19" i="1"/>
  <c r="E19" i="1" s="1"/>
  <c r="F19" i="1" s="1"/>
  <c r="F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23" authorId="0" shapeId="0" xr:uid="{9B8371BE-F9C4-9044-A089-F96E6E3F265D}">
      <text>
        <r>
          <rPr>
            <sz val="10"/>
            <color rgb="FF000000"/>
            <rFont val="Tahoma"/>
            <family val="2"/>
          </rPr>
          <t>Chi-squared value, use this in the chisqaured tables to find the significance of the test .</t>
        </r>
      </text>
    </comment>
    <comment ref="B31" authorId="0" shapeId="0" xr:uid="{A1EAEB3C-F50C-024F-95CA-511C8436A7B1}">
      <text>
        <r>
          <rPr>
            <sz val="12"/>
            <color rgb="FF000000"/>
            <rFont val="+mn-lt"/>
            <charset val="1"/>
          </rPr>
          <t xml:space="preserve">=CHITEST (observed range, expected range).
</t>
        </r>
        <r>
          <rPr>
            <sz val="12"/>
            <color rgb="FF000000"/>
            <rFont val="+mn-lt"/>
            <charset val="1"/>
          </rPr>
          <t>This calculates the P-value (level of probability) for the test. A value above 0.05 is not significant (the value shown here shows a 23.6% chance of the result occuring by chance. This saves the need to look at the chi square table.</t>
        </r>
      </text>
    </comment>
  </commentList>
</comments>
</file>

<file path=xl/sharedStrings.xml><?xml version="1.0" encoding="utf-8"?>
<sst xmlns="http://schemas.openxmlformats.org/spreadsheetml/2006/main" count="36" uniqueCount="17">
  <si>
    <t>Observed (O)</t>
  </si>
  <si>
    <t>Expected (E)</t>
  </si>
  <si>
    <t>(O - E)</t>
  </si>
  <si>
    <r>
      <t>(O - E)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</si>
  <si>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(O -E)</t>
    </r>
    <r>
      <rPr>
        <b/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/ E</t>
    </r>
  </si>
  <si>
    <t>Chi-squared</t>
  </si>
  <si>
    <r>
      <t xml:space="preserve">∑ </t>
    </r>
    <r>
      <rPr>
        <b/>
        <sz val="12"/>
        <color theme="1"/>
        <rFont val="Calibri"/>
        <family val="2"/>
        <scheme val="minor"/>
      </rPr>
      <t>(O -E)</t>
    </r>
    <r>
      <rPr>
        <b/>
        <vertAlign val="super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>/ E</t>
    </r>
  </si>
  <si>
    <t>Colored - waxy</t>
  </si>
  <si>
    <t>Colored - not waxy</t>
  </si>
  <si>
    <t>Colorless- waxy</t>
  </si>
  <si>
    <t>Colorless - not waxy</t>
  </si>
  <si>
    <t>Example 1 - Linkage in corn kernals</t>
  </si>
  <si>
    <t>Example 2 - Linkage in sweet pea</t>
  </si>
  <si>
    <t>Purple-long</t>
  </si>
  <si>
    <t>Purple - round</t>
  </si>
  <si>
    <t>Red - long</t>
  </si>
  <si>
    <t>Red -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</si>
</sst>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+mn-lt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0" fillId="2" borderId="2" xfId="0" applyFont="1" applyFill="1" applyBorder="1"/>
    <xf numFmtId="0" fontId="1" fillId="2" borderId="1" xfId="0" applyFont="1" applyFill="1" applyBorder="1"/>
    <xf numFmtId="164" fontId="0" fillId="2" borderId="1" xfId="0" applyNumberFormat="1" applyFont="1" applyFill="1" applyBorder="1"/>
    <xf numFmtId="0" fontId="0" fillId="2" borderId="1" xfId="0" applyFill="1" applyBorder="1"/>
    <xf numFmtId="164" fontId="0" fillId="2" borderId="2" xfId="0" applyNumberFormat="1" applyFont="1" applyFill="1" applyBorder="1"/>
    <xf numFmtId="0" fontId="0" fillId="2" borderId="3" xfId="0" applyFont="1" applyFill="1" applyBorder="1"/>
    <xf numFmtId="164" fontId="0" fillId="2" borderId="3" xfId="0" applyNumberFormat="1" applyFont="1" applyFill="1" applyBorder="1"/>
    <xf numFmtId="0" fontId="0" fillId="2" borderId="3" xfId="0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3" borderId="2" xfId="0" applyFont="1" applyFill="1" applyBorder="1"/>
    <xf numFmtId="164" fontId="0" fillId="3" borderId="2" xfId="0" applyNumberFormat="1" applyFont="1" applyFill="1" applyBorder="1"/>
    <xf numFmtId="0" fontId="0" fillId="3" borderId="3" xfId="0" applyFont="1" applyFill="1" applyBorder="1"/>
    <xf numFmtId="164" fontId="0" fillId="3" borderId="3" xfId="0" applyNumberFormat="1" applyFont="1" applyFill="1" applyBorder="1"/>
    <xf numFmtId="0" fontId="0" fillId="3" borderId="3" xfId="0" applyFill="1" applyBorder="1"/>
    <xf numFmtId="0" fontId="1" fillId="3" borderId="1" xfId="0" applyFont="1" applyFill="1" applyBorder="1"/>
    <xf numFmtId="0" fontId="0" fillId="3" borderId="1" xfId="0" applyFont="1" applyFill="1" applyBorder="1"/>
    <xf numFmtId="164" fontId="0" fillId="3" borderId="1" xfId="0" applyNumberFormat="1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165100</xdr:rowOff>
    </xdr:from>
    <xdr:to>
      <xdr:col>8</xdr:col>
      <xdr:colOff>165100</xdr:colOff>
      <xdr:row>12</xdr:row>
      <xdr:rowOff>152400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3C55A99-4176-B646-9E2B-706F9C262234}"/>
            </a:ext>
          </a:extLst>
        </xdr:cNvPr>
        <xdr:cNvSpPr txBox="1">
          <a:spLocks noChangeArrowheads="1"/>
        </xdr:cNvSpPr>
      </xdr:nvSpPr>
      <xdr:spPr bwMode="auto">
        <a:xfrm>
          <a:off x="0" y="1384300"/>
          <a:ext cx="7835900" cy="1206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worksheet has been provided by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Biozone International Ltd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Formula bar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formulae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99CC00"/>
              </a:solidFill>
              <a:latin typeface="Arial"/>
              <a:ea typeface="Arial"/>
              <a:cs typeface="Arial"/>
            </a:rPr>
            <a:t>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</xdr:txBody>
    </xdr:sp>
    <xdr:clientData/>
  </xdr:twoCellAnchor>
  <xdr:twoCellAnchor editAs="oneCell">
    <xdr:from>
      <xdr:col>0</xdr:col>
      <xdr:colOff>12700</xdr:colOff>
      <xdr:row>0</xdr:row>
      <xdr:rowOff>0</xdr:rowOff>
    </xdr:from>
    <xdr:to>
      <xdr:col>8</xdr:col>
      <xdr:colOff>114300</xdr:colOff>
      <xdr:row>6</xdr:row>
      <xdr:rowOff>121725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7FEBF5-8E54-7845-9688-29BA120B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4160-D097-7C43-9F11-3C7CBCF22B5E}">
  <dimension ref="A17:F55"/>
  <sheetViews>
    <sheetView tabSelected="1" topLeftCell="A7" workbookViewId="0">
      <selection activeCell="K8" sqref="K8"/>
    </sheetView>
  </sheetViews>
  <sheetFormatPr baseColWidth="10" defaultRowHeight="16"/>
  <cols>
    <col min="1" max="1" width="19" customWidth="1"/>
    <col min="2" max="2" width="15.1640625" customWidth="1"/>
    <col min="3" max="3" width="12.33203125" customWidth="1"/>
  </cols>
  <sheetData>
    <row r="17" spans="1:6">
      <c r="A17" s="1" t="s">
        <v>11</v>
      </c>
    </row>
    <row r="18" spans="1:6" ht="19">
      <c r="A18" s="2"/>
      <c r="B18" s="5" t="s">
        <v>0</v>
      </c>
      <c r="C18" s="5" t="s">
        <v>1</v>
      </c>
      <c r="D18" s="5" t="s">
        <v>2</v>
      </c>
      <c r="E18" s="5" t="s">
        <v>3</v>
      </c>
      <c r="F18" s="5" t="s">
        <v>4</v>
      </c>
    </row>
    <row r="19" spans="1:6">
      <c r="A19" s="4" t="s">
        <v>7</v>
      </c>
      <c r="B19" s="4">
        <v>201</v>
      </c>
      <c r="C19" s="4">
        <v>145</v>
      </c>
      <c r="D19" s="4">
        <f>B19-C19</f>
        <v>56</v>
      </c>
      <c r="E19" s="4">
        <f>D19^2</f>
        <v>3136</v>
      </c>
      <c r="F19" s="8">
        <f>E19/C19</f>
        <v>21.627586206896552</v>
      </c>
    </row>
    <row r="20" spans="1:6">
      <c r="A20" s="9" t="s">
        <v>8</v>
      </c>
      <c r="B20" s="9">
        <v>85</v>
      </c>
      <c r="C20" s="9">
        <v>145</v>
      </c>
      <c r="D20" s="9">
        <f>B20-C20</f>
        <v>-60</v>
      </c>
      <c r="E20" s="9">
        <f>D20^2</f>
        <v>3600</v>
      </c>
      <c r="F20" s="10">
        <f>E20/C20</f>
        <v>24.827586206896552</v>
      </c>
    </row>
    <row r="21" spans="1:6">
      <c r="A21" s="9" t="s">
        <v>9</v>
      </c>
      <c r="B21" s="9">
        <v>86</v>
      </c>
      <c r="C21" s="9">
        <v>145</v>
      </c>
      <c r="D21" s="9">
        <f t="shared" ref="D21:D22" si="0">B21-C21</f>
        <v>-59</v>
      </c>
      <c r="E21" s="9">
        <f t="shared" ref="E21:E22" si="1">D21^2</f>
        <v>3481</v>
      </c>
      <c r="F21" s="10">
        <f t="shared" ref="F21:F22" si="2">E21/C21</f>
        <v>24.006896551724139</v>
      </c>
    </row>
    <row r="22" spans="1:6">
      <c r="A22" s="11" t="s">
        <v>10</v>
      </c>
      <c r="B22" s="11">
        <v>210</v>
      </c>
      <c r="C22" s="11">
        <v>145</v>
      </c>
      <c r="D22" s="9">
        <f t="shared" si="0"/>
        <v>65</v>
      </c>
      <c r="E22" s="9">
        <f t="shared" si="1"/>
        <v>4225</v>
      </c>
      <c r="F22" s="10">
        <f t="shared" si="2"/>
        <v>29.137931034482758</v>
      </c>
    </row>
    <row r="23" spans="1:6" ht="19">
      <c r="E23" s="3" t="s">
        <v>6</v>
      </c>
      <c r="F23" s="6">
        <f>SUM(F19:F22)</f>
        <v>99.600000000000009</v>
      </c>
    </row>
    <row r="26" spans="1:6">
      <c r="A26" s="2"/>
      <c r="B26" s="5" t="s">
        <v>0</v>
      </c>
      <c r="C26" s="5" t="s">
        <v>1</v>
      </c>
    </row>
    <row r="27" spans="1:6">
      <c r="A27" s="4" t="s">
        <v>7</v>
      </c>
      <c r="B27" s="4">
        <v>201</v>
      </c>
      <c r="C27" s="4">
        <v>145</v>
      </c>
    </row>
    <row r="28" spans="1:6">
      <c r="A28" s="9" t="s">
        <v>8</v>
      </c>
      <c r="B28" s="9">
        <v>85</v>
      </c>
      <c r="C28" s="9">
        <v>145</v>
      </c>
    </row>
    <row r="29" spans="1:6">
      <c r="A29" s="9" t="s">
        <v>9</v>
      </c>
      <c r="B29" s="9">
        <v>86</v>
      </c>
      <c r="C29" s="9">
        <v>145</v>
      </c>
    </row>
    <row r="30" spans="1:6">
      <c r="A30" s="11" t="s">
        <v>10</v>
      </c>
      <c r="B30" s="11">
        <v>210</v>
      </c>
      <c r="C30" s="11">
        <v>145</v>
      </c>
    </row>
    <row r="31" spans="1:6">
      <c r="A31" s="7" t="s">
        <v>5</v>
      </c>
      <c r="B31" s="7">
        <f>_xlfn.CHISQ.TEST(B27:B30,C27:C30)</f>
        <v>1.894528193355839E-21</v>
      </c>
    </row>
    <row r="33" spans="1:6">
      <c r="A33" s="12"/>
      <c r="B33" s="13"/>
      <c r="C33" s="13"/>
    </row>
    <row r="34" spans="1:6">
      <c r="A34" s="12"/>
      <c r="B34" s="12"/>
      <c r="C34" s="12"/>
    </row>
    <row r="35" spans="1:6">
      <c r="A35" s="12"/>
      <c r="B35" s="12"/>
      <c r="C35" s="12"/>
    </row>
    <row r="36" spans="1:6">
      <c r="A36" s="14"/>
      <c r="B36" s="14"/>
      <c r="C36" s="14"/>
    </row>
    <row r="41" spans="1:6">
      <c r="A41" s="1" t="s">
        <v>12</v>
      </c>
    </row>
    <row r="42" spans="1:6" ht="19">
      <c r="A42" s="2"/>
      <c r="B42" s="20" t="s">
        <v>0</v>
      </c>
      <c r="C42" s="20" t="s">
        <v>1</v>
      </c>
      <c r="D42" s="20" t="s">
        <v>2</v>
      </c>
      <c r="E42" s="20" t="s">
        <v>3</v>
      </c>
      <c r="F42" s="20" t="s">
        <v>4</v>
      </c>
    </row>
    <row r="43" spans="1:6">
      <c r="A43" s="15" t="s">
        <v>13</v>
      </c>
      <c r="B43" s="15">
        <v>284</v>
      </c>
      <c r="C43" s="15">
        <v>215</v>
      </c>
      <c r="D43" s="15">
        <f>B43-C43</f>
        <v>69</v>
      </c>
      <c r="E43" s="15">
        <f>D43^2</f>
        <v>4761</v>
      </c>
      <c r="F43" s="16">
        <f>E43/C43</f>
        <v>22.144186046511628</v>
      </c>
    </row>
    <row r="44" spans="1:6">
      <c r="A44" s="17" t="s">
        <v>14</v>
      </c>
      <c r="B44" s="17">
        <v>21</v>
      </c>
      <c r="C44" s="17">
        <v>71</v>
      </c>
      <c r="D44" s="17">
        <f>B44-C44</f>
        <v>-50</v>
      </c>
      <c r="E44" s="17">
        <f>D44^2</f>
        <v>2500</v>
      </c>
      <c r="F44" s="18">
        <f>E44/C44</f>
        <v>35.2112676056338</v>
      </c>
    </row>
    <row r="45" spans="1:6">
      <c r="A45" s="17" t="s">
        <v>15</v>
      </c>
      <c r="B45" s="17">
        <v>21</v>
      </c>
      <c r="C45" s="17">
        <v>71</v>
      </c>
      <c r="D45" s="17">
        <f t="shared" ref="D45:D46" si="3">B45-C45</f>
        <v>-50</v>
      </c>
      <c r="E45" s="17">
        <f t="shared" ref="E45:E46" si="4">D45^2</f>
        <v>2500</v>
      </c>
      <c r="F45" s="18">
        <f t="shared" ref="F45:F46" si="5">E45/C45</f>
        <v>35.2112676056338</v>
      </c>
    </row>
    <row r="46" spans="1:6">
      <c r="A46" s="19" t="s">
        <v>16</v>
      </c>
      <c r="B46" s="19">
        <v>55</v>
      </c>
      <c r="C46" s="19">
        <v>24</v>
      </c>
      <c r="D46" s="17">
        <f t="shared" si="3"/>
        <v>31</v>
      </c>
      <c r="E46" s="17">
        <f t="shared" si="4"/>
        <v>961</v>
      </c>
      <c r="F46" s="18">
        <f t="shared" si="5"/>
        <v>40.041666666666664</v>
      </c>
    </row>
    <row r="47" spans="1:6" ht="19">
      <c r="E47" s="21" t="s">
        <v>6</v>
      </c>
      <c r="F47" s="22">
        <f>SUM(F43:F46)</f>
        <v>132.60838792444588</v>
      </c>
    </row>
    <row r="50" spans="1:3">
      <c r="A50" s="2"/>
      <c r="B50" s="20" t="s">
        <v>0</v>
      </c>
      <c r="C50" s="20" t="s">
        <v>1</v>
      </c>
    </row>
    <row r="51" spans="1:3">
      <c r="A51" s="15" t="s">
        <v>13</v>
      </c>
      <c r="B51" s="15">
        <v>284</v>
      </c>
      <c r="C51" s="15">
        <v>215</v>
      </c>
    </row>
    <row r="52" spans="1:3">
      <c r="A52" s="17" t="s">
        <v>14</v>
      </c>
      <c r="B52" s="17">
        <v>21</v>
      </c>
      <c r="C52" s="17">
        <v>71</v>
      </c>
    </row>
    <row r="53" spans="1:3">
      <c r="A53" s="17" t="s">
        <v>15</v>
      </c>
      <c r="B53" s="17">
        <v>21</v>
      </c>
      <c r="C53" s="17">
        <v>71</v>
      </c>
    </row>
    <row r="54" spans="1:3">
      <c r="A54" s="19" t="s">
        <v>16</v>
      </c>
      <c r="B54" s="19">
        <v>55</v>
      </c>
      <c r="C54" s="19">
        <v>24</v>
      </c>
    </row>
    <row r="55" spans="1:3">
      <c r="A55" s="23" t="s">
        <v>5</v>
      </c>
      <c r="B55" s="23">
        <f>_xlfn.CHISQ.TEST(B51:B54,C51:C54)</f>
        <v>1.4822407364295172E-28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2021-08-24T22:50:57Z</dcterms:created>
  <dcterms:modified xsi:type="dcterms:W3CDTF">2021-08-25T03:09:00Z</dcterms:modified>
</cp:coreProperties>
</file>